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2065" windowHeight="652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D26" i="2" s="1"/>
  <c r="D16" i="2"/>
  <c r="E16" i="2" l="1"/>
  <c r="D15" i="2"/>
  <c r="D20" i="2" s="1"/>
  <c r="E10" i="2"/>
  <c r="D14" i="2"/>
  <c r="D19" i="2" s="1"/>
  <c r="E9" i="2"/>
  <c r="D21" i="2" l="1"/>
  <c r="E21" i="2" s="1"/>
  <c r="E19" i="2"/>
  <c r="E26" i="2"/>
  <c r="E15" i="2"/>
  <c r="E14" i="2"/>
  <c r="E25" i="2"/>
  <c r="E20" i="2"/>
  <c r="D28" i="2" l="1"/>
  <c r="D29" i="2" s="1"/>
  <c r="D30" i="2" s="1"/>
  <c r="E28" i="2" l="1"/>
  <c r="E29" i="2"/>
</calcChain>
</file>

<file path=xl/sharedStrings.xml><?xml version="1.0" encoding="utf-8"?>
<sst xmlns="http://schemas.openxmlformats.org/spreadsheetml/2006/main" count="43" uniqueCount="42">
  <si>
    <t>Payment for order</t>
  </si>
  <si>
    <t>Sale procesing fee 4% + 0.30 EUR</t>
  </si>
  <si>
    <t>Transaction 5% of total item costs</t>
  </si>
  <si>
    <t>VAT transaction 23%</t>
  </si>
  <si>
    <t>VAT sale procesing fee 23%</t>
  </si>
  <si>
    <t>Listing fee 0.2 $</t>
  </si>
  <si>
    <t>1 EURO</t>
  </si>
  <si>
    <t>kn</t>
  </si>
  <si>
    <t xml:space="preserve">USD </t>
  </si>
  <si>
    <t>VAT auto renew 23 %</t>
  </si>
  <si>
    <t xml:space="preserve">Cijena proizvoda </t>
  </si>
  <si>
    <t>Tošak oglasa 0.2 USD</t>
  </si>
  <si>
    <t>Porez na trošak oglasa 23 %</t>
  </si>
  <si>
    <t>Provizija na prodajnu cijenu, 4% + 0.3 EURO</t>
  </si>
  <si>
    <t>Porez na transakciju 23 %</t>
  </si>
  <si>
    <t>Porez na proviziju 23 %</t>
  </si>
  <si>
    <t>STAVKA</t>
  </si>
  <si>
    <t>ENGLESKI NAZIV STAVKE</t>
  </si>
  <si>
    <t>UKUPNO</t>
  </si>
  <si>
    <t>RAZLIKA</t>
  </si>
  <si>
    <t>IZNOS EURO</t>
  </si>
  <si>
    <t>IZNOS KUNA</t>
  </si>
  <si>
    <t>Poštarina</t>
  </si>
  <si>
    <t>Shipping cost</t>
  </si>
  <si>
    <t>NAKNADA</t>
  </si>
  <si>
    <t>TRANSACTION FEE</t>
  </si>
  <si>
    <t>Transakciju, 5 %</t>
  </si>
  <si>
    <t>Shipping transaction</t>
  </si>
  <si>
    <t>Transakcija poštarine, 5%</t>
  </si>
  <si>
    <t>POREZI</t>
  </si>
  <si>
    <t>VAT</t>
  </si>
  <si>
    <t>Porez na transakciju poštarine,  23 %</t>
  </si>
  <si>
    <t>VAT shipping transaction 23%</t>
  </si>
  <si>
    <t xml:space="preserve">NAKNADE  ZA ETSY PAYMENTS </t>
  </si>
  <si>
    <t>ETSY PAYMENTS FEES</t>
  </si>
  <si>
    <t>postotak</t>
  </si>
  <si>
    <t>Tablica za izračun troškova prodaje na Etsy.com</t>
  </si>
  <si>
    <t>Tablica je nastala prema objašnjenjima sa stranice Etsy.com</t>
  </si>
  <si>
    <t xml:space="preserve">Izračun je isključivo informativan i napravljen je u dobroj vjeri. Podaci i naknade su podložni izmjenama.
100 bofora ne snosi odgovornost za eventualne pogreške u izračunu, kao ni posljedice korištenja
ovog obrasca
</t>
  </si>
  <si>
    <t xml:space="preserve">1. Upisati iznose valuta na dan, prema srednjem tečaju HNB-a. </t>
  </si>
  <si>
    <t>2. Upisati iznose cijene proizvoda i poštarine u eurima</t>
  </si>
  <si>
    <t>7.398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</si>
</sst>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7" tint="-0.249977111117893"/>
      <name val="Calibri"/>
      <family val="2"/>
      <charset val="238"/>
    </font>
    <font>
      <sz val="10"/>
      <color theme="7" tint="-0.249977111117893"/>
      <name val="Calibri"/>
      <family val="2"/>
      <charset val="238"/>
    </font>
    <font>
      <u/>
      <sz val="10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2" fontId="0" fillId="0" borderId="0" xfId="0" applyNumberForma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2" fontId="0" fillId="0" borderId="0" xfId="0" applyNumberFormat="1" applyAlignment="1" applyProtection="1">
      <alignment horizontal="left" vertical="center"/>
    </xf>
    <xf numFmtId="2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right"/>
    </xf>
    <xf numFmtId="0" fontId="0" fillId="0" borderId="0" xfId="0" applyFont="1" applyProtection="1"/>
    <xf numFmtId="0" fontId="1" fillId="0" borderId="0" xfId="0" applyFont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0" xfId="1" applyProtection="1"/>
    <xf numFmtId="2" fontId="0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8">
    <dxf>
      <protection locked="1" hidden="0"/>
    </dxf>
    <dxf>
      <protection locked="1" hidden="0"/>
    </dxf>
    <dxf>
      <numFmt numFmtId="2" formatCode="0.00"/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protection locked="0" hidden="0"/>
    </dxf>
    <dxf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B8:E30" totalsRowShown="0" headerRowDxfId="7" dataDxfId="6">
  <tableColumns count="4">
    <tableColumn id="1" name="STAVKA" dataDxfId="5"/>
    <tableColumn id="2" name="ENGLESKI NAZIV STAVKE" dataDxfId="4"/>
    <tableColumn id="3" name="IZNOS EURO" dataDxfId="3"/>
    <tableColumn id="4" name="IZNOS KUNA" dataDxfId="2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C5:E7" totalsRowShown="0" headerRowCellStyle="Normal" dataCellStyle="Normal">
  <tableColumns count="3">
    <tableColumn id="1" name="1 EURO" dataDxfId="1" dataCellStyle="Normal"/>
    <tableColumn id="2" name="7.398" dataCellStyle="Normal"/>
    <tableColumn id="3" name="kn" dataDxfId="0" dataCellStyle="Normal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lp.etsy.com/hc/en-us/articles/115014483627-What-are-the-Fees-and-Taxes-for-Selling-on-Etsy-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Layout" zoomScaleNormal="100" workbookViewId="0">
      <selection activeCell="D6" sqref="D6"/>
    </sheetView>
  </sheetViews>
  <sheetFormatPr defaultRowHeight="12.75" x14ac:dyDescent="0.2"/>
  <cols>
    <col min="1" max="1" width="2.5703125" customWidth="1"/>
    <col min="2" max="2" width="37.7109375" customWidth="1"/>
    <col min="3" max="3" width="31" customWidth="1"/>
    <col min="4" max="5" width="13" customWidth="1"/>
  </cols>
  <sheetData>
    <row r="1" spans="1:5" ht="33.75" customHeight="1" x14ac:dyDescent="0.2">
      <c r="A1" s="2"/>
      <c r="B1" s="16" t="s">
        <v>36</v>
      </c>
      <c r="C1" s="16"/>
      <c r="D1" s="16"/>
      <c r="E1" s="16"/>
    </row>
    <row r="2" spans="1:5" ht="21.75" customHeight="1" x14ac:dyDescent="0.2">
      <c r="A2" s="15"/>
      <c r="B2" s="23" t="s">
        <v>39</v>
      </c>
      <c r="C2" s="23"/>
      <c r="D2" s="23"/>
      <c r="E2" s="23"/>
    </row>
    <row r="3" spans="1:5" ht="21.75" customHeight="1" x14ac:dyDescent="0.2">
      <c r="A3" s="15"/>
      <c r="B3" s="23" t="s">
        <v>40</v>
      </c>
      <c r="C3" s="23"/>
      <c r="D3" s="23"/>
      <c r="E3" s="23"/>
    </row>
    <row r="4" spans="1:5" ht="21.75" customHeight="1" x14ac:dyDescent="0.2">
      <c r="B4" s="22"/>
      <c r="C4" s="22"/>
      <c r="D4" s="22"/>
      <c r="E4" s="22"/>
    </row>
    <row r="5" spans="1:5" x14ac:dyDescent="0.2">
      <c r="B5" s="3"/>
      <c r="C5" s="13" t="s">
        <v>6</v>
      </c>
      <c r="D5" s="19" t="s">
        <v>41</v>
      </c>
      <c r="E5" s="13" t="s">
        <v>7</v>
      </c>
    </row>
    <row r="6" spans="1:5" x14ac:dyDescent="0.2">
      <c r="B6" s="3"/>
      <c r="C6" s="13" t="s">
        <v>6</v>
      </c>
      <c r="D6" s="19">
        <v>1.1299999999999999</v>
      </c>
      <c r="E6" s="13" t="s">
        <v>8</v>
      </c>
    </row>
    <row r="7" spans="1:5" x14ac:dyDescent="0.2">
      <c r="B7" s="3"/>
      <c r="C7" s="3"/>
      <c r="E7" s="3"/>
    </row>
    <row r="8" spans="1:5" ht="33" customHeight="1" x14ac:dyDescent="0.2">
      <c r="B8" s="4" t="s">
        <v>16</v>
      </c>
      <c r="C8" s="4" t="s">
        <v>17</v>
      </c>
      <c r="D8" s="1" t="s">
        <v>20</v>
      </c>
      <c r="E8" s="4" t="s">
        <v>21</v>
      </c>
    </row>
    <row r="9" spans="1:5" ht="18.75" customHeight="1" x14ac:dyDescent="0.2">
      <c r="B9" s="9" t="s">
        <v>10</v>
      </c>
      <c r="C9" s="9" t="s">
        <v>0</v>
      </c>
      <c r="D9" s="20">
        <v>10</v>
      </c>
      <c r="E9" s="7">
        <f>D9*$D$5</f>
        <v>73.97999999999999</v>
      </c>
    </row>
    <row r="10" spans="1:5" ht="18.75" customHeight="1" x14ac:dyDescent="0.2">
      <c r="B10" s="9" t="s">
        <v>22</v>
      </c>
      <c r="C10" s="9" t="s">
        <v>23</v>
      </c>
      <c r="D10" s="20">
        <v>5</v>
      </c>
      <c r="E10" s="7">
        <f>D10*$D$5</f>
        <v>36.989999999999995</v>
      </c>
    </row>
    <row r="11" spans="1:5" ht="18.75" customHeight="1" x14ac:dyDescent="0.2">
      <c r="B11" s="5"/>
      <c r="C11" s="4"/>
      <c r="D11" s="4"/>
      <c r="E11" s="4"/>
    </row>
    <row r="12" spans="1:5" ht="29.25" customHeight="1" x14ac:dyDescent="0.2">
      <c r="B12" s="7" t="s">
        <v>24</v>
      </c>
      <c r="C12" s="7" t="s">
        <v>25</v>
      </c>
      <c r="D12" s="8"/>
      <c r="E12" s="8"/>
    </row>
    <row r="13" spans="1:5" ht="15" customHeight="1" x14ac:dyDescent="0.2">
      <c r="B13" s="5"/>
      <c r="C13" s="4"/>
      <c r="D13" s="4"/>
      <c r="E13" s="6"/>
    </row>
    <row r="14" spans="1:5" ht="15" customHeight="1" x14ac:dyDescent="0.2">
      <c r="B14" s="5" t="s">
        <v>11</v>
      </c>
      <c r="C14" s="5" t="s">
        <v>5</v>
      </c>
      <c r="D14" s="6">
        <f>0.2/D6</f>
        <v>0.1769911504424779</v>
      </c>
      <c r="E14" s="6">
        <f>D14*$D$5</f>
        <v>1.3093805309734514</v>
      </c>
    </row>
    <row r="15" spans="1:5" ht="15" customHeight="1" x14ac:dyDescent="0.2">
      <c r="B15" s="5" t="s">
        <v>26</v>
      </c>
      <c r="C15" s="5" t="s">
        <v>2</v>
      </c>
      <c r="D15" s="6">
        <f>0.05*D9</f>
        <v>0.5</v>
      </c>
      <c r="E15" s="6">
        <f>D15*$D$5</f>
        <v>3.6989999999999998</v>
      </c>
    </row>
    <row r="16" spans="1:5" ht="15" customHeight="1" x14ac:dyDescent="0.2">
      <c r="B16" s="5" t="s">
        <v>28</v>
      </c>
      <c r="C16" s="5" t="s">
        <v>27</v>
      </c>
      <c r="D16" s="6">
        <f>0.05*D10</f>
        <v>0.25</v>
      </c>
      <c r="E16" s="6">
        <f>D16*$D$5</f>
        <v>1.8494999999999999</v>
      </c>
    </row>
    <row r="17" spans="2:5" ht="15" customHeight="1" x14ac:dyDescent="0.2">
      <c r="B17" s="5"/>
      <c r="C17" s="4"/>
      <c r="D17" s="6"/>
      <c r="E17" s="6"/>
    </row>
    <row r="18" spans="2:5" ht="15" customHeight="1" x14ac:dyDescent="0.2">
      <c r="B18" s="5" t="s">
        <v>29</v>
      </c>
      <c r="C18" s="4" t="s">
        <v>30</v>
      </c>
      <c r="D18" s="6"/>
      <c r="E18" s="6"/>
    </row>
    <row r="19" spans="2:5" ht="15" customHeight="1" x14ac:dyDescent="0.2">
      <c r="B19" s="5" t="s">
        <v>12</v>
      </c>
      <c r="C19" s="5" t="s">
        <v>9</v>
      </c>
      <c r="D19" s="6">
        <f>0.23*D14</f>
        <v>4.0707964601769918E-2</v>
      </c>
      <c r="E19" s="6">
        <f>D19*$D$5</f>
        <v>0.30115752212389385</v>
      </c>
    </row>
    <row r="20" spans="2:5" ht="15" customHeight="1" x14ac:dyDescent="0.2">
      <c r="B20" s="5" t="s">
        <v>14</v>
      </c>
      <c r="C20" s="5" t="s">
        <v>3</v>
      </c>
      <c r="D20" s="6">
        <f>0.23*D15</f>
        <v>0.115</v>
      </c>
      <c r="E20" s="6">
        <f>D20*$D$5</f>
        <v>0.85077000000000003</v>
      </c>
    </row>
    <row r="21" spans="2:5" ht="15" customHeight="1" x14ac:dyDescent="0.2">
      <c r="B21" s="5" t="s">
        <v>31</v>
      </c>
      <c r="C21" s="5" t="s">
        <v>32</v>
      </c>
      <c r="D21" s="6">
        <f>0.23*D16</f>
        <v>5.7500000000000002E-2</v>
      </c>
      <c r="E21" s="6">
        <f>D21*$D$5</f>
        <v>0.42538500000000001</v>
      </c>
    </row>
    <row r="22" spans="2:5" x14ac:dyDescent="0.2">
      <c r="B22" s="5"/>
      <c r="C22" s="4"/>
      <c r="D22" s="6"/>
      <c r="E22" s="6"/>
    </row>
    <row r="23" spans="2:5" x14ac:dyDescent="0.2">
      <c r="B23" s="10"/>
      <c r="C23" s="6"/>
      <c r="D23" s="6"/>
      <c r="E23" s="6"/>
    </row>
    <row r="24" spans="2:5" ht="27.75" customHeight="1" x14ac:dyDescent="0.2">
      <c r="B24" s="7" t="s">
        <v>33</v>
      </c>
      <c r="C24" s="7" t="s">
        <v>34</v>
      </c>
      <c r="D24" s="8"/>
      <c r="E24" s="8"/>
    </row>
    <row r="25" spans="2:5" ht="15" customHeight="1" x14ac:dyDescent="0.2">
      <c r="B25" s="5" t="s">
        <v>13</v>
      </c>
      <c r="C25" s="5" t="s">
        <v>1</v>
      </c>
      <c r="D25" s="6">
        <f>(D9+D10)*0.04+0.3</f>
        <v>0.89999999999999991</v>
      </c>
      <c r="E25" s="6">
        <f>D25*$D$5</f>
        <v>6.658199999999999</v>
      </c>
    </row>
    <row r="26" spans="2:5" ht="15" customHeight="1" x14ac:dyDescent="0.2">
      <c r="B26" s="5" t="s">
        <v>15</v>
      </c>
      <c r="C26" s="5" t="s">
        <v>4</v>
      </c>
      <c r="D26" s="6">
        <f>0.23*D25</f>
        <v>0.20699999999999999</v>
      </c>
      <c r="E26" s="6">
        <f>D26*$D$5</f>
        <v>1.5313859999999999</v>
      </c>
    </row>
    <row r="27" spans="2:5" x14ac:dyDescent="0.2">
      <c r="B27" s="5"/>
      <c r="C27" s="4"/>
      <c r="D27" s="6"/>
      <c r="E27" s="6"/>
    </row>
    <row r="28" spans="2:5" x14ac:dyDescent="0.2">
      <c r="B28" s="14" t="s">
        <v>18</v>
      </c>
      <c r="C28" s="7"/>
      <c r="D28" s="8">
        <f>SUM(D14:D26)</f>
        <v>2.2471991150442481</v>
      </c>
      <c r="E28" s="8">
        <f>D28*$D$5</f>
        <v>16.624779053097345</v>
      </c>
    </row>
    <row r="29" spans="2:5" x14ac:dyDescent="0.2">
      <c r="B29" s="14" t="s">
        <v>19</v>
      </c>
      <c r="C29" s="7"/>
      <c r="D29" s="8">
        <f>D9-D28</f>
        <v>7.7528008849557519</v>
      </c>
      <c r="E29" s="8">
        <f>D29*$D$5</f>
        <v>57.355220946902648</v>
      </c>
    </row>
    <row r="30" spans="2:5" ht="15" customHeight="1" x14ac:dyDescent="0.2">
      <c r="B30" s="12" t="s">
        <v>35</v>
      </c>
      <c r="C30" s="13"/>
      <c r="D30" s="18">
        <f>(1-D29/D9)</f>
        <v>0.22471991150442483</v>
      </c>
      <c r="E30" s="11"/>
    </row>
    <row r="31" spans="2:5" x14ac:dyDescent="0.2">
      <c r="B31" s="3"/>
      <c r="C31" s="3"/>
    </row>
    <row r="32" spans="2:5" x14ac:dyDescent="0.2">
      <c r="B32" s="3"/>
      <c r="C32" s="3"/>
    </row>
    <row r="33" spans="2:5" x14ac:dyDescent="0.2">
      <c r="B33" s="3"/>
      <c r="C33" s="3"/>
    </row>
    <row r="34" spans="2:5" x14ac:dyDescent="0.2">
      <c r="B34" s="17" t="s">
        <v>37</v>
      </c>
      <c r="C34" s="3"/>
    </row>
    <row r="35" spans="2:5" x14ac:dyDescent="0.2">
      <c r="B35" s="3"/>
      <c r="C35" s="3"/>
    </row>
    <row r="36" spans="2:5" x14ac:dyDescent="0.2">
      <c r="B36" s="3"/>
      <c r="C36" s="3"/>
    </row>
    <row r="37" spans="2:5" ht="52.5" customHeight="1" x14ac:dyDescent="0.2">
      <c r="B37" s="21" t="s">
        <v>38</v>
      </c>
      <c r="C37" s="21"/>
      <c r="D37" s="21"/>
      <c r="E37" s="21"/>
    </row>
  </sheetData>
  <sheetProtection password="CF6A" sheet="1" objects="1" scenarios="1" selectLockedCells="1"/>
  <mergeCells count="4">
    <mergeCell ref="B37:E37"/>
    <mergeCell ref="B4:E4"/>
    <mergeCell ref="B3:E3"/>
    <mergeCell ref="B2:E2"/>
  </mergeCells>
  <hyperlinks>
    <hyperlink ref="B34" r:id="rId1"/>
  </hyperlinks>
  <pageMargins left="0.7" right="0.7" top="0.75" bottom="0.75" header="0.3" footer="0.3"/>
  <pageSetup paperSize="9" orientation="portrait"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M.Miloš</dc:creator>
  <cp:lastModifiedBy>M.Miloš</cp:lastModifiedBy>
  <dcterms:created xsi:type="dcterms:W3CDTF">2019-02-13T10:49:54Z</dcterms:created>
  <dcterms:modified xsi:type="dcterms:W3CDTF">2019-02-25T09:08:51Z</dcterms:modified>
</cp:coreProperties>
</file>